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<sst xmlns="http://schemas.openxmlformats.org/spreadsheetml/2006/main" count="150">
  <si>
    <t>新闻与传播</t>
  </si>
  <si>
    <t>姓 名</t>
  </si>
  <si>
    <t>考生编号</t>
  </si>
  <si>
    <t>学 历</t>
  </si>
  <si>
    <t>初试成绩总分</t>
  </si>
  <si>
    <t>初试成绩占比
60%</t>
  </si>
  <si>
    <t>复试成绩</t>
  </si>
  <si>
    <t>复试成绩占比
40%</t>
  </si>
  <si>
    <t>总分</t>
  </si>
  <si>
    <t>排序</t>
  </si>
  <si>
    <t>同等学力加试成绩</t>
  </si>
  <si>
    <t>专业课面试</t>
  </si>
  <si>
    <t>英语听力与口语</t>
  </si>
  <si>
    <t>复试
总分</t>
  </si>
  <si>
    <t>百分制</t>
  </si>
  <si>
    <r>
      <rPr>
        <b/>
        <sz val="11"/>
        <rFont val="宋体"/>
        <charset val="134"/>
      </rPr>
      <t>复试成绩</t>
    </r>
    <r>
      <rPr>
        <b/>
        <sz val="11"/>
        <rFont val="Times New Roman"/>
        <charset val="134"/>
      </rPr>
      <t>+</t>
    </r>
    <r>
      <rPr>
        <b/>
        <sz val="11"/>
        <rFont val="宋体"/>
        <charset val="134"/>
      </rPr>
      <t>初试成绩</t>
    </r>
  </si>
  <si>
    <t>一志愿考生（15人）</t>
  </si>
  <si>
    <t>雷蕾</t>
  </si>
  <si>
    <t>891012055200141</t>
  </si>
  <si>
    <t>本科</t>
  </si>
  <si>
    <t>杜唐丹</t>
  </si>
  <si>
    <t>891012055200075</t>
  </si>
  <si>
    <t xml:space="preserve">黄韬 </t>
  </si>
  <si>
    <t>891012055200017</t>
  </si>
  <si>
    <t>李权龙</t>
  </si>
  <si>
    <t>891012055200056</t>
  </si>
  <si>
    <t>罗思雨</t>
  </si>
  <si>
    <t>891012055200119</t>
  </si>
  <si>
    <t xml:space="preserve">孙杨 </t>
  </si>
  <si>
    <t>891012055200053</t>
  </si>
  <si>
    <t xml:space="preserve">李静 </t>
  </si>
  <si>
    <t>891012055200052</t>
  </si>
  <si>
    <t>武茹玉</t>
  </si>
  <si>
    <t>891012055200001</t>
  </si>
  <si>
    <t>李杰</t>
  </si>
  <si>
    <t>891012055200086</t>
  </si>
  <si>
    <t>邓芸</t>
  </si>
  <si>
    <t>891012055200041</t>
  </si>
  <si>
    <t xml:space="preserve">郑浩 </t>
  </si>
  <si>
    <t>891012055200111</t>
  </si>
  <si>
    <t>鄢秋奕</t>
  </si>
  <si>
    <t>891012055200027</t>
  </si>
  <si>
    <t xml:space="preserve">朱泽华   </t>
  </si>
  <si>
    <t>891012055200034</t>
  </si>
  <si>
    <t xml:space="preserve">陈佳慧 </t>
  </si>
  <si>
    <t>891012055200047</t>
  </si>
  <si>
    <t xml:space="preserve">张华洋 </t>
  </si>
  <si>
    <t>891012055200006</t>
  </si>
  <si>
    <t xml:space="preserve">  注： 1、总分＝初试成绩/5 * 60% +复试成绩/1.2*40%。</t>
  </si>
  <si>
    <t>总成绩＝初试成绩÷5×60%＋复试成绩÷1.2×40%。</t>
  </si>
  <si>
    <t xml:space="preserve">       2、不合格考生是指专业复试面试成绩低于60分的考生。</t>
  </si>
  <si>
    <t>农业管理</t>
  </si>
  <si>
    <t>一志愿考生（9人）</t>
  </si>
  <si>
    <t xml:space="preserve">王强 </t>
  </si>
  <si>
    <t>891012095100027</t>
  </si>
  <si>
    <t xml:space="preserve">刘淑琦   </t>
  </si>
  <si>
    <t>891012095100001</t>
  </si>
  <si>
    <t xml:space="preserve">李霞 </t>
  </si>
  <si>
    <t>891012095100026</t>
  </si>
  <si>
    <t xml:space="preserve">张光顺 </t>
  </si>
  <si>
    <t>891012095100019</t>
  </si>
  <si>
    <t xml:space="preserve">罗巧玲 </t>
  </si>
  <si>
    <t>891012095100018</t>
  </si>
  <si>
    <t>陈迎</t>
  </si>
  <si>
    <t>891012095100012</t>
  </si>
  <si>
    <t>毛瀚宇</t>
  </si>
  <si>
    <t>891012095100031</t>
  </si>
  <si>
    <t xml:space="preserve">李文斌 </t>
  </si>
  <si>
    <t>891012095100020</t>
  </si>
  <si>
    <t>杨聪</t>
  </si>
  <si>
    <t>891012095100030</t>
  </si>
  <si>
    <t>不合格考生（2人）</t>
  </si>
  <si>
    <t>孙瑜苓</t>
  </si>
  <si>
    <t>891012095100036</t>
  </si>
  <si>
    <t xml:space="preserve">何兴鑫 </t>
  </si>
  <si>
    <t>891012095100039</t>
  </si>
  <si>
    <t>高职高专</t>
  </si>
  <si>
    <t>法律（法学）</t>
  </si>
  <si>
    <t>初试成绩</t>
  </si>
  <si>
    <t>合计</t>
  </si>
  <si>
    <t>复试成绩+初试成绩</t>
  </si>
  <si>
    <t>一志愿考生  （10人）</t>
  </si>
  <si>
    <t>廖宇航</t>
  </si>
  <si>
    <t>891012035100306</t>
  </si>
  <si>
    <t xml:space="preserve">阳卓伶 </t>
  </si>
  <si>
    <t>891012035100310</t>
  </si>
  <si>
    <t xml:space="preserve">黄鑫 </t>
  </si>
  <si>
    <t>891012035100212</t>
  </si>
  <si>
    <t>仝迪</t>
  </si>
  <si>
    <t>891012035100200</t>
  </si>
  <si>
    <t xml:space="preserve">杨鑫 </t>
  </si>
  <si>
    <t>891012035100312</t>
  </si>
  <si>
    <t xml:space="preserve">王旭翔   </t>
  </si>
  <si>
    <t>891012035100197</t>
  </si>
  <si>
    <t>刘田浩月</t>
  </si>
  <si>
    <t>891012035100193</t>
  </si>
  <si>
    <t xml:space="preserve">李竺佳 </t>
  </si>
  <si>
    <t>891012035100215</t>
  </si>
  <si>
    <t xml:space="preserve">许嘉文 </t>
  </si>
  <si>
    <t>891012035100201</t>
  </si>
  <si>
    <t>秦添</t>
  </si>
  <si>
    <t>891012035100267</t>
  </si>
  <si>
    <t>农村发展</t>
  </si>
  <si>
    <t>一志愿考生（11人）</t>
  </si>
  <si>
    <t xml:space="preserve">曾娅敏 </t>
  </si>
  <si>
    <t>891012095100048</t>
  </si>
  <si>
    <t>郑荏元</t>
  </si>
  <si>
    <t>891012095100042</t>
  </si>
  <si>
    <t>刘胜男</t>
  </si>
  <si>
    <t>891012095100044</t>
  </si>
  <si>
    <t>李子阳</t>
  </si>
  <si>
    <t>891012095100052</t>
  </si>
  <si>
    <t xml:space="preserve">卢介春 </t>
  </si>
  <si>
    <t>891012095100072</t>
  </si>
  <si>
    <t xml:space="preserve">张卓尧 </t>
  </si>
  <si>
    <t>891012095100075</t>
  </si>
  <si>
    <t>龙蓥</t>
  </si>
  <si>
    <t>891012095100061</t>
  </si>
  <si>
    <t>徐小慧</t>
  </si>
  <si>
    <t>891012095100063</t>
  </si>
  <si>
    <t>陈静</t>
  </si>
  <si>
    <t>891012095100047</t>
  </si>
  <si>
    <t>合格</t>
  </si>
  <si>
    <t>吴海霞</t>
  </si>
  <si>
    <t>891012095100050</t>
  </si>
  <si>
    <t>何伊婷</t>
  </si>
  <si>
    <t>891012095100059</t>
  </si>
  <si>
    <r>
      <rPr>
        <sz val="12"/>
        <rFont val="Times New Roman"/>
        <charset val="134"/>
      </rPr>
      <t xml:space="preserve">  </t>
    </r>
    <r>
      <rPr>
        <sz val="12"/>
        <rFont val="黑体"/>
        <charset val="134"/>
      </rPr>
      <t>注：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、总分＝初试成绩</t>
    </r>
    <r>
      <rPr>
        <sz val="12"/>
        <rFont val="Times New Roman"/>
        <charset val="134"/>
      </rPr>
      <t>/5 * 60% +</t>
    </r>
    <r>
      <rPr>
        <sz val="12"/>
        <rFont val="宋体"/>
        <charset val="134"/>
      </rPr>
      <t>复试成绩</t>
    </r>
    <r>
      <rPr>
        <sz val="12"/>
        <rFont val="Times New Roman"/>
        <charset val="134"/>
      </rPr>
      <t>/1.2*40%</t>
    </r>
    <r>
      <rPr>
        <sz val="12"/>
        <rFont val="宋体"/>
        <charset val="134"/>
      </rPr>
      <t>。</t>
    </r>
  </si>
  <si>
    <t xml:space="preserve">     2、不合格考生是指专业复试面试成绩低于60分的考生。</t>
  </si>
  <si>
    <t>法律（非法学）</t>
  </si>
  <si>
    <t>谢议士</t>
  </si>
  <si>
    <t>891012035100115</t>
  </si>
  <si>
    <t>王小实</t>
  </si>
  <si>
    <t>891012035100017</t>
  </si>
  <si>
    <t xml:space="preserve">王鹏飞  </t>
  </si>
  <si>
    <t>891012035100124</t>
  </si>
  <si>
    <t xml:space="preserve">穆天宇 </t>
  </si>
  <si>
    <t>891012035100140</t>
  </si>
  <si>
    <t>胡方雨</t>
  </si>
  <si>
    <t>891012035100143</t>
  </si>
  <si>
    <t>342</t>
  </si>
  <si>
    <t xml:space="preserve">徐佳苗 </t>
  </si>
  <si>
    <t>891012035100157</t>
  </si>
  <si>
    <t>343</t>
  </si>
  <si>
    <t xml:space="preserve">秦严 </t>
  </si>
  <si>
    <t>891012035100042</t>
  </si>
  <si>
    <t xml:space="preserve">王惠 </t>
  </si>
  <si>
    <t>891012035100075</t>
  </si>
  <si>
    <t>陈秋雨</t>
  </si>
  <si>
    <t>891012035100066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</si>
</sst>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);[Red]\(0\)"/>
  </numFmts>
  <fonts count="36">
    <font>
      <sz val="11"/>
      <color theme="1"/>
      <name val="宋体"/>
      <charset val="134"/>
      <scheme val="minor"/>
    </font>
    <font>
      <b/>
      <sz val="16"/>
      <color rgb="FFFF0000"/>
      <name val="华文中宋"/>
      <charset val="134"/>
    </font>
    <font>
      <b/>
      <sz val="12"/>
      <name val="宋体"/>
      <charset val="134"/>
    </font>
    <font>
      <b/>
      <sz val="12"/>
      <color rgb="FF0070C0"/>
      <name val="楷体_GB2312"/>
      <charset val="134"/>
    </font>
    <font>
      <sz val="12"/>
      <name val="Times New Roman"/>
      <charset val="134"/>
    </font>
    <font>
      <sz val="12"/>
      <name val="楷体_GB2312"/>
      <charset val="134"/>
    </font>
    <font>
      <sz val="10.5"/>
      <name val="Times New Roman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b/>
      <sz val="11"/>
      <name val="宋体"/>
      <charset val="134"/>
    </font>
    <font>
      <b/>
      <sz val="12"/>
      <name val="Times New Roman"/>
      <charset val="134"/>
    </font>
    <font>
      <b/>
      <sz val="8"/>
      <name val="华文中宋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name val="Times New Roman"/>
      <charset val="134"/>
    </font>
    <font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32" fillId="32" borderId="13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left" vertical="center" wrapText="1"/>
    </xf>
    <xf numFmtId="178" fontId="2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7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9"/>
  <sheetViews>
    <sheetView tabSelected="1" view="pageBreakPreview" zoomScaleNormal="100" zoomScaleSheetLayoutView="100" workbookViewId="0">
      <selection activeCell="L69" sqref="L69"/>
    </sheetView>
  </sheetViews>
  <sheetFormatPr defaultColWidth="8.53703703703704" defaultRowHeight="15" customHeight="1"/>
  <cols>
    <col min="1" max="1" width="9.33333333333333" customWidth="1"/>
    <col min="2" max="2" width="18.2777777777778" customWidth="1"/>
    <col min="3" max="3" width="10.5" customWidth="1"/>
    <col min="4" max="11" width="8.53703703703704" customWidth="1"/>
    <col min="12" max="12" width="10.9074074074074" customWidth="1"/>
    <col min="13" max="13" width="8.53703703703704" customWidth="1"/>
    <col min="14" max="14" width="5.62962962962963" customWidth="1"/>
    <col min="15" max="31" width="8.53703703703704" customWidth="1"/>
    <col min="32" max="16383" width="6.62962962962963" customWidth="1"/>
    <col min="16384" max="16384" width="6.62962962962963"/>
  </cols>
  <sheetData>
    <row r="1" ht="39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/>
      <c r="H2" s="4"/>
      <c r="I2" s="4"/>
      <c r="J2" s="3" t="s">
        <v>7</v>
      </c>
      <c r="K2" s="3" t="s">
        <v>8</v>
      </c>
      <c r="L2" s="2" t="s">
        <v>9</v>
      </c>
      <c r="M2" s="2" t="s">
        <v>10</v>
      </c>
    </row>
    <row r="3" ht="46" customHeight="1" spans="1:13">
      <c r="A3" s="2"/>
      <c r="B3" s="2"/>
      <c r="C3" s="2"/>
      <c r="D3" s="2"/>
      <c r="E3" s="3"/>
      <c r="F3" s="4" t="s">
        <v>11</v>
      </c>
      <c r="G3" s="2" t="s">
        <v>12</v>
      </c>
      <c r="H3" s="4" t="s">
        <v>13</v>
      </c>
      <c r="I3" s="3" t="s">
        <v>14</v>
      </c>
      <c r="J3" s="3"/>
      <c r="K3" s="27" t="s">
        <v>15</v>
      </c>
      <c r="L3" s="2"/>
      <c r="M3" s="2"/>
    </row>
    <row r="4" customHeight="1" spans="1:13">
      <c r="A4" s="5" t="s">
        <v>16</v>
      </c>
      <c r="B4" s="6"/>
      <c r="C4" s="7"/>
      <c r="D4" s="8"/>
      <c r="E4" s="9"/>
      <c r="F4" s="7"/>
      <c r="G4" s="7"/>
      <c r="H4" s="8"/>
      <c r="I4" s="8"/>
      <c r="J4" s="8"/>
      <c r="K4" s="7"/>
      <c r="L4" s="7"/>
      <c r="M4" s="18"/>
    </row>
    <row r="5" customHeight="1" spans="1:13">
      <c r="A5" s="10" t="s">
        <v>17</v>
      </c>
      <c r="B5" s="11" t="s">
        <v>18</v>
      </c>
      <c r="C5" s="11" t="s">
        <v>19</v>
      </c>
      <c r="D5" s="12">
        <v>398</v>
      </c>
      <c r="E5" s="9">
        <f t="shared" ref="E5:E19" si="0">D5/5*60%</f>
        <v>47.76</v>
      </c>
      <c r="F5" s="7">
        <v>86.4</v>
      </c>
      <c r="G5" s="7">
        <v>17</v>
      </c>
      <c r="H5" s="12">
        <f t="shared" ref="H5:H19" si="1">F5+G5</f>
        <v>103.4</v>
      </c>
      <c r="I5" s="8">
        <f t="shared" ref="I5:I19" si="2">H5/1.2</f>
        <v>86.1666666666667</v>
      </c>
      <c r="J5" s="8">
        <f t="shared" ref="J5:J19" si="3">I5*40%</f>
        <v>34.4666666666667</v>
      </c>
      <c r="K5" s="8">
        <f t="shared" ref="K5:K19" si="4">E5+J5</f>
        <v>82.2266666666667</v>
      </c>
      <c r="L5" s="18">
        <v>1</v>
      </c>
      <c r="M5" s="18"/>
    </row>
    <row r="6" customHeight="1" spans="1:13">
      <c r="A6" s="11" t="s">
        <v>20</v>
      </c>
      <c r="B6" s="11" t="s">
        <v>21</v>
      </c>
      <c r="C6" s="11" t="s">
        <v>19</v>
      </c>
      <c r="D6" s="12">
        <v>390</v>
      </c>
      <c r="E6" s="9">
        <f t="shared" si="0"/>
        <v>46.8</v>
      </c>
      <c r="F6" s="7">
        <v>88.4</v>
      </c>
      <c r="G6" s="7">
        <v>16</v>
      </c>
      <c r="H6" s="12">
        <f t="shared" si="1"/>
        <v>104.4</v>
      </c>
      <c r="I6" s="8">
        <f t="shared" si="2"/>
        <v>87</v>
      </c>
      <c r="J6" s="8">
        <f t="shared" si="3"/>
        <v>34.8</v>
      </c>
      <c r="K6" s="8">
        <f t="shared" si="4"/>
        <v>81.6</v>
      </c>
      <c r="L6" s="7">
        <v>2</v>
      </c>
      <c r="M6" s="18"/>
    </row>
    <row r="7" customHeight="1" spans="1:13">
      <c r="A7" s="11" t="s">
        <v>22</v>
      </c>
      <c r="B7" s="11" t="s">
        <v>23</v>
      </c>
      <c r="C7" s="11" t="s">
        <v>19</v>
      </c>
      <c r="D7" s="12">
        <v>398</v>
      </c>
      <c r="E7" s="9">
        <f t="shared" si="0"/>
        <v>47.76</v>
      </c>
      <c r="F7" s="7">
        <v>83.8</v>
      </c>
      <c r="G7" s="7">
        <v>15</v>
      </c>
      <c r="H7" s="12">
        <f t="shared" si="1"/>
        <v>98.8</v>
      </c>
      <c r="I7" s="8">
        <f t="shared" si="2"/>
        <v>82.3333333333333</v>
      </c>
      <c r="J7" s="8">
        <f t="shared" si="3"/>
        <v>32.9333333333333</v>
      </c>
      <c r="K7" s="8">
        <f t="shared" si="4"/>
        <v>80.6933333333333</v>
      </c>
      <c r="L7" s="18">
        <v>3</v>
      </c>
      <c r="M7" s="18"/>
    </row>
    <row r="8" customHeight="1" spans="1:13">
      <c r="A8" s="11" t="s">
        <v>24</v>
      </c>
      <c r="B8" s="11" t="s">
        <v>25</v>
      </c>
      <c r="C8" s="11" t="s">
        <v>19</v>
      </c>
      <c r="D8" s="12">
        <v>380</v>
      </c>
      <c r="E8" s="9">
        <f t="shared" si="0"/>
        <v>45.6</v>
      </c>
      <c r="F8" s="7">
        <v>86.8</v>
      </c>
      <c r="G8" s="7">
        <v>18</v>
      </c>
      <c r="H8" s="12">
        <f t="shared" si="1"/>
        <v>104.8</v>
      </c>
      <c r="I8" s="8">
        <f t="shared" si="2"/>
        <v>87.3333333333333</v>
      </c>
      <c r="J8" s="8">
        <f t="shared" si="3"/>
        <v>34.9333333333333</v>
      </c>
      <c r="K8" s="8">
        <f t="shared" si="4"/>
        <v>80.5333333333333</v>
      </c>
      <c r="L8" s="7">
        <v>4</v>
      </c>
      <c r="M8" s="18"/>
    </row>
    <row r="9" customHeight="1" spans="1:13">
      <c r="A9" s="10" t="s">
        <v>26</v>
      </c>
      <c r="B9" s="11" t="s">
        <v>27</v>
      </c>
      <c r="C9" s="11" t="s">
        <v>19</v>
      </c>
      <c r="D9" s="12">
        <v>395</v>
      </c>
      <c r="E9" s="9">
        <f t="shared" si="0"/>
        <v>47.4</v>
      </c>
      <c r="F9" s="7">
        <v>82.4</v>
      </c>
      <c r="G9" s="7">
        <v>14</v>
      </c>
      <c r="H9" s="12">
        <f t="shared" si="1"/>
        <v>96.4</v>
      </c>
      <c r="I9" s="8">
        <f t="shared" si="2"/>
        <v>80.3333333333333</v>
      </c>
      <c r="J9" s="8">
        <f t="shared" si="3"/>
        <v>32.1333333333333</v>
      </c>
      <c r="K9" s="8">
        <f t="shared" si="4"/>
        <v>79.5333333333333</v>
      </c>
      <c r="L9" s="18">
        <v>5</v>
      </c>
      <c r="M9" s="18"/>
    </row>
    <row r="10" customHeight="1" spans="1:13">
      <c r="A10" s="11" t="s">
        <v>28</v>
      </c>
      <c r="B10" s="11" t="s">
        <v>29</v>
      </c>
      <c r="C10" s="11" t="s">
        <v>19</v>
      </c>
      <c r="D10" s="12">
        <v>385</v>
      </c>
      <c r="E10" s="9">
        <f t="shared" si="0"/>
        <v>46.2</v>
      </c>
      <c r="F10" s="7">
        <v>82.4</v>
      </c>
      <c r="G10" s="7">
        <v>16</v>
      </c>
      <c r="H10" s="12">
        <f t="shared" si="1"/>
        <v>98.4</v>
      </c>
      <c r="I10" s="8">
        <f t="shared" si="2"/>
        <v>82</v>
      </c>
      <c r="J10" s="8">
        <f t="shared" si="3"/>
        <v>32.8</v>
      </c>
      <c r="K10" s="8">
        <f t="shared" si="4"/>
        <v>79</v>
      </c>
      <c r="L10" s="7">
        <v>6</v>
      </c>
      <c r="M10" s="18"/>
    </row>
    <row r="11" customHeight="1" spans="1:13">
      <c r="A11" s="11" t="s">
        <v>30</v>
      </c>
      <c r="B11" s="11" t="s">
        <v>31</v>
      </c>
      <c r="C11" s="11" t="s">
        <v>19</v>
      </c>
      <c r="D11" s="12">
        <v>382</v>
      </c>
      <c r="E11" s="9">
        <f t="shared" si="0"/>
        <v>45.84</v>
      </c>
      <c r="F11" s="7">
        <v>81.8</v>
      </c>
      <c r="G11" s="7">
        <v>17</v>
      </c>
      <c r="H11" s="12">
        <f t="shared" si="1"/>
        <v>98.8</v>
      </c>
      <c r="I11" s="8">
        <f t="shared" si="2"/>
        <v>82.3333333333333</v>
      </c>
      <c r="J11" s="8">
        <f t="shared" si="3"/>
        <v>32.9333333333333</v>
      </c>
      <c r="K11" s="8">
        <f t="shared" si="4"/>
        <v>78.7733333333333</v>
      </c>
      <c r="L11" s="18">
        <v>7</v>
      </c>
      <c r="M11" s="18"/>
    </row>
    <row r="12" customHeight="1" spans="1:13">
      <c r="A12" s="11" t="s">
        <v>32</v>
      </c>
      <c r="B12" s="11" t="s">
        <v>33</v>
      </c>
      <c r="C12" s="11" t="s">
        <v>19</v>
      </c>
      <c r="D12" s="12">
        <v>381</v>
      </c>
      <c r="E12" s="9">
        <f t="shared" si="0"/>
        <v>45.72</v>
      </c>
      <c r="F12" s="7">
        <v>83.6</v>
      </c>
      <c r="G12" s="7">
        <v>15</v>
      </c>
      <c r="H12" s="12">
        <f t="shared" si="1"/>
        <v>98.6</v>
      </c>
      <c r="I12" s="8">
        <f t="shared" si="2"/>
        <v>82.1666666666667</v>
      </c>
      <c r="J12" s="8">
        <f t="shared" si="3"/>
        <v>32.8666666666667</v>
      </c>
      <c r="K12" s="8">
        <f t="shared" si="4"/>
        <v>78.5866666666667</v>
      </c>
      <c r="L12" s="7">
        <v>8</v>
      </c>
      <c r="M12" s="18"/>
    </row>
    <row r="13" customHeight="1" spans="1:13">
      <c r="A13" s="11" t="s">
        <v>34</v>
      </c>
      <c r="B13" s="11" t="s">
        <v>35</v>
      </c>
      <c r="C13" s="11" t="s">
        <v>19</v>
      </c>
      <c r="D13" s="12">
        <v>378</v>
      </c>
      <c r="E13" s="9">
        <f t="shared" si="0"/>
        <v>45.36</v>
      </c>
      <c r="F13" s="7">
        <v>83.8</v>
      </c>
      <c r="G13" s="7">
        <v>15</v>
      </c>
      <c r="H13" s="12">
        <f t="shared" si="1"/>
        <v>98.8</v>
      </c>
      <c r="I13" s="8">
        <f t="shared" si="2"/>
        <v>82.3333333333333</v>
      </c>
      <c r="J13" s="8">
        <f t="shared" si="3"/>
        <v>32.9333333333333</v>
      </c>
      <c r="K13" s="8">
        <f t="shared" si="4"/>
        <v>78.2933333333333</v>
      </c>
      <c r="L13" s="18">
        <v>9</v>
      </c>
      <c r="M13" s="18"/>
    </row>
    <row r="14" customHeight="1" spans="1:13">
      <c r="A14" s="11" t="s">
        <v>36</v>
      </c>
      <c r="B14" s="11" t="s">
        <v>37</v>
      </c>
      <c r="C14" s="11" t="s">
        <v>19</v>
      </c>
      <c r="D14" s="12">
        <v>387</v>
      </c>
      <c r="E14" s="9">
        <f t="shared" si="0"/>
        <v>46.44</v>
      </c>
      <c r="F14" s="7">
        <v>80.4</v>
      </c>
      <c r="G14" s="7">
        <v>14</v>
      </c>
      <c r="H14" s="12">
        <f t="shared" si="1"/>
        <v>94.4</v>
      </c>
      <c r="I14" s="8">
        <f t="shared" si="2"/>
        <v>78.6666666666667</v>
      </c>
      <c r="J14" s="8">
        <f t="shared" si="3"/>
        <v>31.4666666666667</v>
      </c>
      <c r="K14" s="8">
        <f t="shared" si="4"/>
        <v>77.9066666666667</v>
      </c>
      <c r="L14" s="7">
        <v>10</v>
      </c>
      <c r="M14" s="18"/>
    </row>
    <row r="15" customHeight="1" spans="1:13">
      <c r="A15" s="11" t="s">
        <v>38</v>
      </c>
      <c r="B15" s="11" t="s">
        <v>39</v>
      </c>
      <c r="C15" s="11" t="s">
        <v>19</v>
      </c>
      <c r="D15" s="12">
        <v>375</v>
      </c>
      <c r="E15" s="9">
        <f t="shared" si="0"/>
        <v>45</v>
      </c>
      <c r="F15" s="7">
        <v>82.8</v>
      </c>
      <c r="G15" s="7">
        <v>14</v>
      </c>
      <c r="H15" s="12">
        <f t="shared" si="1"/>
        <v>96.8</v>
      </c>
      <c r="I15" s="8">
        <f t="shared" si="2"/>
        <v>80.6666666666667</v>
      </c>
      <c r="J15" s="8">
        <f t="shared" si="3"/>
        <v>32.2666666666667</v>
      </c>
      <c r="K15" s="8">
        <f t="shared" si="4"/>
        <v>77.2666666666667</v>
      </c>
      <c r="L15" s="18">
        <v>11</v>
      </c>
      <c r="M15" s="18"/>
    </row>
    <row r="16" customHeight="1" spans="1:13">
      <c r="A16" s="11" t="s">
        <v>40</v>
      </c>
      <c r="B16" s="11" t="s">
        <v>41</v>
      </c>
      <c r="C16" s="11" t="s">
        <v>19</v>
      </c>
      <c r="D16" s="12">
        <v>370</v>
      </c>
      <c r="E16" s="9">
        <f t="shared" si="0"/>
        <v>44.4</v>
      </c>
      <c r="F16" s="7">
        <v>80.8</v>
      </c>
      <c r="G16" s="7">
        <v>15</v>
      </c>
      <c r="H16" s="12">
        <f t="shared" si="1"/>
        <v>95.8</v>
      </c>
      <c r="I16" s="8">
        <f t="shared" si="2"/>
        <v>79.8333333333333</v>
      </c>
      <c r="J16" s="8">
        <f t="shared" si="3"/>
        <v>31.9333333333333</v>
      </c>
      <c r="K16" s="8">
        <f t="shared" si="4"/>
        <v>76.3333333333333</v>
      </c>
      <c r="L16" s="7">
        <v>12</v>
      </c>
      <c r="M16" s="18"/>
    </row>
    <row r="17" customHeight="1" spans="1:13">
      <c r="A17" s="11" t="s">
        <v>42</v>
      </c>
      <c r="B17" s="11" t="s">
        <v>43</v>
      </c>
      <c r="C17" s="11" t="s">
        <v>19</v>
      </c>
      <c r="D17" s="12">
        <v>369</v>
      </c>
      <c r="E17" s="9">
        <f t="shared" si="0"/>
        <v>44.28</v>
      </c>
      <c r="F17" s="7">
        <v>80.8</v>
      </c>
      <c r="G17" s="7">
        <v>15</v>
      </c>
      <c r="H17" s="12">
        <f t="shared" si="1"/>
        <v>95.8</v>
      </c>
      <c r="I17" s="8">
        <f t="shared" si="2"/>
        <v>79.8333333333333</v>
      </c>
      <c r="J17" s="8">
        <f t="shared" si="3"/>
        <v>31.9333333333333</v>
      </c>
      <c r="K17" s="8">
        <f t="shared" si="4"/>
        <v>76.2133333333333</v>
      </c>
      <c r="L17" s="18">
        <v>13</v>
      </c>
      <c r="M17" s="28"/>
    </row>
    <row r="18" customHeight="1" spans="1:13">
      <c r="A18" s="11" t="s">
        <v>44</v>
      </c>
      <c r="B18" s="11" t="s">
        <v>45</v>
      </c>
      <c r="C18" s="11" t="s">
        <v>19</v>
      </c>
      <c r="D18" s="12">
        <v>375</v>
      </c>
      <c r="E18" s="9">
        <f t="shared" si="0"/>
        <v>45</v>
      </c>
      <c r="F18" s="7">
        <v>77</v>
      </c>
      <c r="G18" s="7">
        <v>13</v>
      </c>
      <c r="H18" s="12">
        <f t="shared" si="1"/>
        <v>90</v>
      </c>
      <c r="I18" s="8">
        <f t="shared" si="2"/>
        <v>75</v>
      </c>
      <c r="J18" s="8">
        <f t="shared" si="3"/>
        <v>30</v>
      </c>
      <c r="K18" s="8">
        <f t="shared" si="4"/>
        <v>75</v>
      </c>
      <c r="L18" s="7">
        <v>14</v>
      </c>
      <c r="M18" s="28"/>
    </row>
    <row r="19" customHeight="1" spans="1:13">
      <c r="A19" s="11" t="s">
        <v>46</v>
      </c>
      <c r="B19" s="38" t="s">
        <v>47</v>
      </c>
      <c r="C19" s="11" t="s">
        <v>19</v>
      </c>
      <c r="D19" s="12">
        <v>379</v>
      </c>
      <c r="E19" s="9">
        <f t="shared" si="0"/>
        <v>45.48</v>
      </c>
      <c r="F19" s="7">
        <v>72.4</v>
      </c>
      <c r="G19" s="7">
        <v>14</v>
      </c>
      <c r="H19" s="12">
        <f t="shared" si="1"/>
        <v>86.4</v>
      </c>
      <c r="I19" s="8">
        <f t="shared" si="2"/>
        <v>72</v>
      </c>
      <c r="J19" s="8">
        <f t="shared" si="3"/>
        <v>28.8</v>
      </c>
      <c r="K19" s="8">
        <f t="shared" si="4"/>
        <v>74.28</v>
      </c>
      <c r="L19" s="18">
        <v>15</v>
      </c>
      <c r="M19" s="28"/>
    </row>
    <row r="20" customHeight="1" spans="1:13">
      <c r="A20" s="13" t="s">
        <v>48</v>
      </c>
      <c r="B20" s="13" t="s">
        <v>49</v>
      </c>
      <c r="C20" s="13"/>
      <c r="D20" s="13"/>
      <c r="E20" s="13"/>
      <c r="F20" s="13"/>
      <c r="G20" s="14"/>
      <c r="H20" s="14"/>
      <c r="I20" s="14"/>
      <c r="J20" s="14"/>
      <c r="K20" s="14"/>
      <c r="L20" s="14"/>
      <c r="M20" s="14"/>
    </row>
    <row r="21" customHeight="1" spans="1:13">
      <c r="A21" s="13" t="s">
        <v>50</v>
      </c>
      <c r="B21" s="13"/>
      <c r="C21" s="13"/>
      <c r="D21" s="13"/>
      <c r="E21" s="13"/>
      <c r="F21" s="13"/>
      <c r="G21" s="14"/>
      <c r="H21" s="14"/>
      <c r="I21" s="14"/>
      <c r="J21" s="14"/>
      <c r="K21" s="14"/>
      <c r="L21" s="14"/>
      <c r="M21" s="14"/>
    </row>
    <row r="22" ht="38" customHeight="1" spans="1:13">
      <c r="A22" s="1" t="s">
        <v>51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customHeight="1" spans="1:13">
      <c r="A23" s="2" t="s">
        <v>1</v>
      </c>
      <c r="B23" s="2" t="s">
        <v>2</v>
      </c>
      <c r="C23" s="2" t="s">
        <v>3</v>
      </c>
      <c r="D23" s="2" t="s">
        <v>4</v>
      </c>
      <c r="E23" s="3" t="s">
        <v>5</v>
      </c>
      <c r="F23" s="4" t="s">
        <v>6</v>
      </c>
      <c r="G23" s="4"/>
      <c r="H23" s="4"/>
      <c r="I23" s="4"/>
      <c r="J23" s="3" t="s">
        <v>7</v>
      </c>
      <c r="K23" s="3" t="s">
        <v>8</v>
      </c>
      <c r="L23" s="2" t="s">
        <v>9</v>
      </c>
      <c r="M23" s="2" t="s">
        <v>10</v>
      </c>
    </row>
    <row r="24" ht="43" customHeight="1" spans="1:13">
      <c r="A24" s="2"/>
      <c r="B24" s="2"/>
      <c r="C24" s="2"/>
      <c r="D24" s="2"/>
      <c r="E24" s="3"/>
      <c r="F24" s="4" t="s">
        <v>11</v>
      </c>
      <c r="G24" s="2" t="s">
        <v>12</v>
      </c>
      <c r="H24" s="4" t="s">
        <v>13</v>
      </c>
      <c r="I24" s="3" t="s">
        <v>14</v>
      </c>
      <c r="J24" s="3"/>
      <c r="K24" s="27" t="s">
        <v>15</v>
      </c>
      <c r="L24" s="2"/>
      <c r="M24" s="2"/>
    </row>
    <row r="25" customHeight="1" spans="1:13">
      <c r="A25" s="5" t="s">
        <v>52</v>
      </c>
      <c r="B25" s="6"/>
      <c r="C25" s="7"/>
      <c r="D25" s="15"/>
      <c r="E25" s="16"/>
      <c r="F25" s="17"/>
      <c r="G25" s="17"/>
      <c r="H25" s="12"/>
      <c r="I25" s="8"/>
      <c r="J25" s="8"/>
      <c r="K25" s="8"/>
      <c r="L25" s="17"/>
      <c r="M25" s="18"/>
    </row>
    <row r="26" customHeight="1" spans="1:13">
      <c r="A26" s="18" t="s">
        <v>53</v>
      </c>
      <c r="B26" s="19" t="s">
        <v>54</v>
      </c>
      <c r="C26" s="18" t="s">
        <v>19</v>
      </c>
      <c r="D26" s="7">
        <v>352</v>
      </c>
      <c r="E26" s="8">
        <f t="shared" ref="E26:E36" si="5">D26/5*60%</f>
        <v>42.24</v>
      </c>
      <c r="F26" s="20">
        <v>88.6</v>
      </c>
      <c r="G26" s="18">
        <v>15</v>
      </c>
      <c r="H26" s="12">
        <f t="shared" ref="H26:H36" si="6">F26+G26</f>
        <v>103.6</v>
      </c>
      <c r="I26" s="8">
        <f t="shared" ref="I26:I36" si="7">H26/1.2</f>
        <v>86.3333333333333</v>
      </c>
      <c r="J26" s="8">
        <f t="shared" ref="J26:J36" si="8">I26*40%</f>
        <v>34.5333333333333</v>
      </c>
      <c r="K26" s="8">
        <f t="shared" ref="K26:K36" si="9">E26+J26</f>
        <v>76.7733333333333</v>
      </c>
      <c r="L26" s="7">
        <v>1</v>
      </c>
      <c r="M26" s="28"/>
    </row>
    <row r="27" customHeight="1" spans="1:13">
      <c r="A27" s="18" t="s">
        <v>55</v>
      </c>
      <c r="B27" s="19" t="s">
        <v>56</v>
      </c>
      <c r="C27" s="18" t="s">
        <v>19</v>
      </c>
      <c r="D27" s="7">
        <v>360</v>
      </c>
      <c r="E27" s="8">
        <f t="shared" si="5"/>
        <v>43.2</v>
      </c>
      <c r="F27" s="20">
        <v>85.6</v>
      </c>
      <c r="G27" s="18">
        <v>15</v>
      </c>
      <c r="H27" s="12">
        <f t="shared" si="6"/>
        <v>100.6</v>
      </c>
      <c r="I27" s="8">
        <f t="shared" si="7"/>
        <v>83.8333333333333</v>
      </c>
      <c r="J27" s="8">
        <f t="shared" si="8"/>
        <v>33.5333333333333</v>
      </c>
      <c r="K27" s="8">
        <f t="shared" si="9"/>
        <v>76.7333333333333</v>
      </c>
      <c r="L27" s="7">
        <v>2</v>
      </c>
      <c r="M27" s="28"/>
    </row>
    <row r="28" customHeight="1" spans="1:13">
      <c r="A28" s="18" t="s">
        <v>57</v>
      </c>
      <c r="B28" s="19" t="s">
        <v>58</v>
      </c>
      <c r="C28" s="18" t="s">
        <v>19</v>
      </c>
      <c r="D28" s="7">
        <v>341</v>
      </c>
      <c r="E28" s="8">
        <f t="shared" si="5"/>
        <v>40.92</v>
      </c>
      <c r="F28" s="20">
        <v>73.8</v>
      </c>
      <c r="G28" s="18">
        <v>15</v>
      </c>
      <c r="H28" s="12">
        <f t="shared" si="6"/>
        <v>88.8</v>
      </c>
      <c r="I28" s="8">
        <f t="shared" si="7"/>
        <v>74</v>
      </c>
      <c r="J28" s="8">
        <f t="shared" si="8"/>
        <v>29.6</v>
      </c>
      <c r="K28" s="8">
        <f t="shared" si="9"/>
        <v>70.52</v>
      </c>
      <c r="L28" s="7">
        <v>3</v>
      </c>
      <c r="M28" s="28"/>
    </row>
    <row r="29" customHeight="1" spans="1:13">
      <c r="A29" s="18" t="s">
        <v>59</v>
      </c>
      <c r="B29" s="19" t="s">
        <v>60</v>
      </c>
      <c r="C29" s="18" t="s">
        <v>19</v>
      </c>
      <c r="D29" s="7">
        <v>297</v>
      </c>
      <c r="E29" s="8">
        <f t="shared" si="5"/>
        <v>35.64</v>
      </c>
      <c r="F29" s="20">
        <v>91.2</v>
      </c>
      <c r="G29" s="18">
        <v>12</v>
      </c>
      <c r="H29" s="12">
        <f t="shared" si="6"/>
        <v>103.2</v>
      </c>
      <c r="I29" s="8">
        <f t="shared" si="7"/>
        <v>86</v>
      </c>
      <c r="J29" s="8">
        <f t="shared" si="8"/>
        <v>34.4</v>
      </c>
      <c r="K29" s="8">
        <f t="shared" si="9"/>
        <v>70.04</v>
      </c>
      <c r="L29" s="7">
        <v>4</v>
      </c>
      <c r="M29" s="4"/>
    </row>
    <row r="30" customHeight="1" spans="1:13">
      <c r="A30" s="18" t="s">
        <v>61</v>
      </c>
      <c r="B30" s="19" t="s">
        <v>62</v>
      </c>
      <c r="C30" s="18" t="s">
        <v>19</v>
      </c>
      <c r="D30" s="7">
        <v>315</v>
      </c>
      <c r="E30" s="8">
        <f t="shared" si="5"/>
        <v>37.8</v>
      </c>
      <c r="F30" s="20">
        <v>78.8</v>
      </c>
      <c r="G30" s="18">
        <v>15</v>
      </c>
      <c r="H30" s="12">
        <f t="shared" si="6"/>
        <v>93.8</v>
      </c>
      <c r="I30" s="8">
        <f t="shared" si="7"/>
        <v>78.1666666666667</v>
      </c>
      <c r="J30" s="8">
        <f t="shared" si="8"/>
        <v>31.2666666666667</v>
      </c>
      <c r="K30" s="8">
        <f t="shared" si="9"/>
        <v>69.0666666666667</v>
      </c>
      <c r="L30" s="7">
        <v>5</v>
      </c>
      <c r="M30" s="4"/>
    </row>
    <row r="31" customHeight="1" spans="1:13">
      <c r="A31" s="18" t="s">
        <v>63</v>
      </c>
      <c r="B31" s="39" t="s">
        <v>64</v>
      </c>
      <c r="C31" s="18" t="s">
        <v>19</v>
      </c>
      <c r="D31" s="7">
        <v>304</v>
      </c>
      <c r="E31" s="8">
        <f t="shared" si="5"/>
        <v>36.48</v>
      </c>
      <c r="F31" s="20">
        <v>77</v>
      </c>
      <c r="G31" s="18">
        <v>14</v>
      </c>
      <c r="H31" s="12">
        <f t="shared" si="6"/>
        <v>91</v>
      </c>
      <c r="I31" s="8">
        <f t="shared" si="7"/>
        <v>75.8333333333333</v>
      </c>
      <c r="J31" s="8">
        <f t="shared" si="8"/>
        <v>30.3333333333333</v>
      </c>
      <c r="K31" s="8">
        <f t="shared" si="9"/>
        <v>66.8133333333333</v>
      </c>
      <c r="L31" s="7">
        <v>6</v>
      </c>
      <c r="M31" s="4"/>
    </row>
    <row r="32" customHeight="1" spans="1:13">
      <c r="A32" s="18" t="s">
        <v>65</v>
      </c>
      <c r="B32" s="19" t="s">
        <v>66</v>
      </c>
      <c r="C32" s="18" t="s">
        <v>19</v>
      </c>
      <c r="D32" s="7">
        <v>265</v>
      </c>
      <c r="E32" s="8">
        <f t="shared" si="5"/>
        <v>31.8</v>
      </c>
      <c r="F32" s="20">
        <v>75.8</v>
      </c>
      <c r="G32" s="18">
        <v>14</v>
      </c>
      <c r="H32" s="12">
        <f t="shared" si="6"/>
        <v>89.8</v>
      </c>
      <c r="I32" s="8">
        <f t="shared" si="7"/>
        <v>74.8333333333333</v>
      </c>
      <c r="J32" s="8">
        <f t="shared" si="8"/>
        <v>29.9333333333333</v>
      </c>
      <c r="K32" s="8">
        <f t="shared" si="9"/>
        <v>61.7333333333333</v>
      </c>
      <c r="L32" s="7">
        <v>7</v>
      </c>
      <c r="M32" s="4"/>
    </row>
    <row r="33" customHeight="1" spans="1:13">
      <c r="A33" s="18" t="s">
        <v>67</v>
      </c>
      <c r="B33" s="19" t="s">
        <v>68</v>
      </c>
      <c r="C33" s="18" t="s">
        <v>19</v>
      </c>
      <c r="D33" s="7">
        <v>255</v>
      </c>
      <c r="E33" s="8">
        <f t="shared" si="5"/>
        <v>30.6</v>
      </c>
      <c r="F33" s="20">
        <v>74.8</v>
      </c>
      <c r="G33" s="18">
        <v>12</v>
      </c>
      <c r="H33" s="12">
        <f t="shared" si="6"/>
        <v>86.8</v>
      </c>
      <c r="I33" s="8">
        <f t="shared" si="7"/>
        <v>72.3333333333333</v>
      </c>
      <c r="J33" s="8">
        <f t="shared" si="8"/>
        <v>28.9333333333333</v>
      </c>
      <c r="K33" s="8">
        <f t="shared" si="9"/>
        <v>59.5333333333333</v>
      </c>
      <c r="L33" s="7">
        <v>8</v>
      </c>
      <c r="M33" s="4"/>
    </row>
    <row r="34" customHeight="1" spans="1:13">
      <c r="A34" s="18" t="s">
        <v>69</v>
      </c>
      <c r="B34" s="19" t="s">
        <v>70</v>
      </c>
      <c r="C34" s="18" t="s">
        <v>19</v>
      </c>
      <c r="D34" s="7">
        <v>258</v>
      </c>
      <c r="E34" s="8">
        <f t="shared" si="5"/>
        <v>30.96</v>
      </c>
      <c r="F34" s="20">
        <v>64.2</v>
      </c>
      <c r="G34" s="18">
        <v>12</v>
      </c>
      <c r="H34" s="12">
        <f t="shared" si="6"/>
        <v>76.2</v>
      </c>
      <c r="I34" s="8">
        <f t="shared" si="7"/>
        <v>63.5</v>
      </c>
      <c r="J34" s="8">
        <f t="shared" si="8"/>
        <v>25.4</v>
      </c>
      <c r="K34" s="8">
        <f t="shared" si="9"/>
        <v>56.36</v>
      </c>
      <c r="L34" s="7">
        <v>9</v>
      </c>
      <c r="M34" s="4"/>
    </row>
    <row r="35" customHeight="1" spans="1:13">
      <c r="A35" s="5" t="s">
        <v>71</v>
      </c>
      <c r="B35" s="6"/>
      <c r="C35" s="18"/>
      <c r="D35" s="7"/>
      <c r="E35" s="8"/>
      <c r="F35" s="20"/>
      <c r="G35" s="18"/>
      <c r="H35" s="12"/>
      <c r="I35" s="8"/>
      <c r="J35" s="8"/>
      <c r="K35" s="8"/>
      <c r="L35" s="7"/>
      <c r="M35" s="4"/>
    </row>
    <row r="36" customHeight="1" spans="1:13">
      <c r="A36" s="18" t="s">
        <v>72</v>
      </c>
      <c r="B36" s="19" t="s">
        <v>73</v>
      </c>
      <c r="C36" s="18" t="s">
        <v>19</v>
      </c>
      <c r="D36" s="7">
        <v>290</v>
      </c>
      <c r="E36" s="8">
        <f>D36/5*60%</f>
        <v>34.8</v>
      </c>
      <c r="F36" s="20">
        <v>59.8</v>
      </c>
      <c r="G36" s="18">
        <v>12</v>
      </c>
      <c r="H36" s="12">
        <f>F36+G36</f>
        <v>71.8</v>
      </c>
      <c r="I36" s="8">
        <f>H36/1.2</f>
        <v>59.8333333333333</v>
      </c>
      <c r="J36" s="8">
        <f>I36*40%</f>
        <v>23.9333333333333</v>
      </c>
      <c r="K36" s="8">
        <f>E36+J36</f>
        <v>58.7333333333333</v>
      </c>
      <c r="L36" s="7"/>
      <c r="M36" s="4"/>
    </row>
    <row r="37" customHeight="1" spans="1:13">
      <c r="A37" s="18" t="s">
        <v>74</v>
      </c>
      <c r="B37" s="19" t="s">
        <v>75</v>
      </c>
      <c r="C37" s="18" t="s">
        <v>76</v>
      </c>
      <c r="D37" s="7">
        <v>283</v>
      </c>
      <c r="E37" s="8">
        <f>D37/5*60%</f>
        <v>33.96</v>
      </c>
      <c r="F37" s="20">
        <v>54.8</v>
      </c>
      <c r="G37" s="18">
        <v>13</v>
      </c>
      <c r="H37" s="12">
        <f>F37+G37</f>
        <v>67.8</v>
      </c>
      <c r="I37" s="8">
        <f>H37/1.2</f>
        <v>56.5</v>
      </c>
      <c r="J37" s="8">
        <f>I37*40%</f>
        <v>22.6</v>
      </c>
      <c r="K37" s="8">
        <f>E37+J37</f>
        <v>56.56</v>
      </c>
      <c r="L37" s="7"/>
      <c r="M37" s="4"/>
    </row>
    <row r="38" customHeight="1" spans="1:13">
      <c r="A38" s="13" t="s">
        <v>48</v>
      </c>
      <c r="B38" s="13" t="s">
        <v>49</v>
      </c>
      <c r="C38" s="13"/>
      <c r="D38" s="13"/>
      <c r="E38" s="13"/>
      <c r="F38" s="13"/>
      <c r="G38" s="14"/>
      <c r="H38" s="14"/>
      <c r="I38" s="14"/>
      <c r="J38" s="14"/>
      <c r="K38" s="14"/>
      <c r="L38" s="14"/>
      <c r="M38" s="14"/>
    </row>
    <row r="39" customHeight="1" spans="1:13">
      <c r="A39" s="13" t="s">
        <v>50</v>
      </c>
      <c r="B39" s="13"/>
      <c r="C39" s="13"/>
      <c r="D39" s="13"/>
      <c r="E39" s="13"/>
      <c r="F39" s="13"/>
      <c r="G39" s="14"/>
      <c r="H39" s="14"/>
      <c r="I39" s="14"/>
      <c r="J39" s="14"/>
      <c r="K39" s="14"/>
      <c r="L39" s="14"/>
      <c r="M39" s="14"/>
    </row>
    <row r="40" ht="33" customHeight="1" spans="1:13">
      <c r="A40" s="21" t="s">
        <v>77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9"/>
    </row>
    <row r="41" customHeight="1" spans="1:13">
      <c r="A41" s="2" t="s">
        <v>1</v>
      </c>
      <c r="B41" s="2" t="s">
        <v>2</v>
      </c>
      <c r="C41" s="2" t="s">
        <v>3</v>
      </c>
      <c r="D41" s="2" t="s">
        <v>4</v>
      </c>
      <c r="E41" s="3" t="s">
        <v>78</v>
      </c>
      <c r="F41" s="4" t="s">
        <v>6</v>
      </c>
      <c r="G41" s="4"/>
      <c r="H41" s="4"/>
      <c r="I41" s="4"/>
      <c r="J41" s="3" t="s">
        <v>6</v>
      </c>
      <c r="K41" s="3" t="s">
        <v>8</v>
      </c>
      <c r="L41" s="2" t="s">
        <v>9</v>
      </c>
      <c r="M41" s="2" t="s">
        <v>10</v>
      </c>
    </row>
    <row r="42" ht="60" customHeight="1" spans="1:13">
      <c r="A42" s="2"/>
      <c r="B42" s="2"/>
      <c r="C42" s="2"/>
      <c r="D42" s="2"/>
      <c r="E42" s="3">
        <v>0.6</v>
      </c>
      <c r="F42" s="4" t="s">
        <v>11</v>
      </c>
      <c r="G42" s="2" t="s">
        <v>12</v>
      </c>
      <c r="H42" s="4" t="s">
        <v>79</v>
      </c>
      <c r="I42" s="3" t="s">
        <v>14</v>
      </c>
      <c r="J42" s="3">
        <v>0.4</v>
      </c>
      <c r="K42" s="27" t="s">
        <v>80</v>
      </c>
      <c r="L42" s="2"/>
      <c r="M42" s="2"/>
    </row>
    <row r="43" customHeight="1" spans="1:13">
      <c r="A43" s="5" t="s">
        <v>81</v>
      </c>
      <c r="B43" s="6"/>
      <c r="C43" s="7"/>
      <c r="D43" s="8"/>
      <c r="E43" s="9"/>
      <c r="F43" s="7"/>
      <c r="G43" s="7"/>
      <c r="H43" s="12"/>
      <c r="I43" s="8"/>
      <c r="J43" s="8"/>
      <c r="K43" s="8"/>
      <c r="L43" s="7"/>
      <c r="M43" s="18"/>
    </row>
    <row r="44" customHeight="1" spans="1:13">
      <c r="A44" s="19" t="s">
        <v>82</v>
      </c>
      <c r="B44" s="19" t="s">
        <v>83</v>
      </c>
      <c r="C44" s="18" t="s">
        <v>19</v>
      </c>
      <c r="D44" s="7">
        <v>378</v>
      </c>
      <c r="E44" s="8">
        <f t="shared" ref="E44:E53" si="10">D44/5*60%</f>
        <v>45.36</v>
      </c>
      <c r="F44" s="9">
        <v>91.8</v>
      </c>
      <c r="G44" s="22">
        <v>16</v>
      </c>
      <c r="H44" s="12">
        <f t="shared" ref="H44:H53" si="11">F44+G44</f>
        <v>107.8</v>
      </c>
      <c r="I44" s="8">
        <f t="shared" ref="I44:I53" si="12">H44/1.2</f>
        <v>89.8333333333333</v>
      </c>
      <c r="J44" s="8">
        <f t="shared" ref="J44:J53" si="13">I44*40%</f>
        <v>35.9333333333333</v>
      </c>
      <c r="K44" s="8">
        <f t="shared" ref="K44:K53" si="14">E44+J44</f>
        <v>81.2933333333333</v>
      </c>
      <c r="L44" s="7">
        <v>1</v>
      </c>
      <c r="M44" s="28"/>
    </row>
    <row r="45" customHeight="1" spans="1:13">
      <c r="A45" s="23" t="s">
        <v>84</v>
      </c>
      <c r="B45" s="19" t="s">
        <v>85</v>
      </c>
      <c r="C45" s="18" t="s">
        <v>19</v>
      </c>
      <c r="D45" s="24">
        <v>364</v>
      </c>
      <c r="E45" s="8">
        <f t="shared" si="10"/>
        <v>43.68</v>
      </c>
      <c r="F45" s="9">
        <v>87.8</v>
      </c>
      <c r="G45" s="22">
        <v>16</v>
      </c>
      <c r="H45" s="12">
        <f t="shared" si="11"/>
        <v>103.8</v>
      </c>
      <c r="I45" s="8">
        <f t="shared" si="12"/>
        <v>86.5</v>
      </c>
      <c r="J45" s="8">
        <f t="shared" si="13"/>
        <v>34.6</v>
      </c>
      <c r="K45" s="8">
        <f t="shared" si="14"/>
        <v>78.28</v>
      </c>
      <c r="L45" s="7">
        <v>2</v>
      </c>
      <c r="M45" s="28"/>
    </row>
    <row r="46" customHeight="1" spans="1:13">
      <c r="A46" s="11" t="s">
        <v>86</v>
      </c>
      <c r="B46" s="11" t="s">
        <v>87</v>
      </c>
      <c r="C46" s="10" t="s">
        <v>19</v>
      </c>
      <c r="D46" s="7">
        <v>362</v>
      </c>
      <c r="E46" s="8">
        <f t="shared" si="10"/>
        <v>43.44</v>
      </c>
      <c r="F46" s="9">
        <v>86.8</v>
      </c>
      <c r="G46" s="22">
        <v>16</v>
      </c>
      <c r="H46" s="12">
        <f t="shared" si="11"/>
        <v>102.8</v>
      </c>
      <c r="I46" s="8">
        <f t="shared" si="12"/>
        <v>85.6666666666667</v>
      </c>
      <c r="J46" s="8">
        <f t="shared" si="13"/>
        <v>34.2666666666667</v>
      </c>
      <c r="K46" s="8">
        <f t="shared" si="14"/>
        <v>77.7066666666667</v>
      </c>
      <c r="L46" s="7">
        <v>3</v>
      </c>
      <c r="M46" s="28"/>
    </row>
    <row r="47" customHeight="1" spans="1:13">
      <c r="A47" s="11" t="s">
        <v>88</v>
      </c>
      <c r="B47" s="11" t="s">
        <v>89</v>
      </c>
      <c r="C47" s="10" t="s">
        <v>19</v>
      </c>
      <c r="D47" s="7">
        <v>354</v>
      </c>
      <c r="E47" s="8">
        <f t="shared" si="10"/>
        <v>42.48</v>
      </c>
      <c r="F47" s="9">
        <v>85.2</v>
      </c>
      <c r="G47" s="22">
        <v>16</v>
      </c>
      <c r="H47" s="12">
        <f t="shared" si="11"/>
        <v>101.2</v>
      </c>
      <c r="I47" s="8">
        <f t="shared" si="12"/>
        <v>84.3333333333333</v>
      </c>
      <c r="J47" s="8">
        <f t="shared" si="13"/>
        <v>33.7333333333333</v>
      </c>
      <c r="K47" s="8">
        <f t="shared" si="14"/>
        <v>76.2133333333333</v>
      </c>
      <c r="L47" s="7">
        <v>4</v>
      </c>
      <c r="M47" s="28"/>
    </row>
    <row r="48" customHeight="1" spans="1:13">
      <c r="A48" s="19" t="s">
        <v>90</v>
      </c>
      <c r="B48" s="19" t="s">
        <v>91</v>
      </c>
      <c r="C48" s="18" t="s">
        <v>19</v>
      </c>
      <c r="D48" s="18">
        <v>352</v>
      </c>
      <c r="E48" s="8">
        <f t="shared" si="10"/>
        <v>42.24</v>
      </c>
      <c r="F48" s="25">
        <v>85</v>
      </c>
      <c r="G48" s="22">
        <v>16</v>
      </c>
      <c r="H48" s="12">
        <f t="shared" si="11"/>
        <v>101</v>
      </c>
      <c r="I48" s="8">
        <f t="shared" si="12"/>
        <v>84.1666666666667</v>
      </c>
      <c r="J48" s="8">
        <f t="shared" si="13"/>
        <v>33.6666666666667</v>
      </c>
      <c r="K48" s="8">
        <f t="shared" si="14"/>
        <v>75.9066666666667</v>
      </c>
      <c r="L48" s="7">
        <v>5</v>
      </c>
      <c r="M48" s="28"/>
    </row>
    <row r="49" customHeight="1" spans="1:13">
      <c r="A49" s="11" t="s">
        <v>92</v>
      </c>
      <c r="B49" s="11" t="s">
        <v>93</v>
      </c>
      <c r="C49" s="10" t="s">
        <v>19</v>
      </c>
      <c r="D49" s="7">
        <v>341</v>
      </c>
      <c r="E49" s="8">
        <f t="shared" si="10"/>
        <v>40.92</v>
      </c>
      <c r="F49" s="9">
        <v>84.6</v>
      </c>
      <c r="G49" s="22">
        <v>16</v>
      </c>
      <c r="H49" s="12">
        <f t="shared" si="11"/>
        <v>100.6</v>
      </c>
      <c r="I49" s="8">
        <f t="shared" si="12"/>
        <v>83.8333333333333</v>
      </c>
      <c r="J49" s="8">
        <f t="shared" si="13"/>
        <v>33.5333333333333</v>
      </c>
      <c r="K49" s="8">
        <f t="shared" si="14"/>
        <v>74.4533333333333</v>
      </c>
      <c r="L49" s="7">
        <v>6</v>
      </c>
      <c r="M49" s="28"/>
    </row>
    <row r="50" customHeight="1" spans="1:13">
      <c r="A50" s="11" t="s">
        <v>94</v>
      </c>
      <c r="B50" s="38" t="s">
        <v>95</v>
      </c>
      <c r="C50" s="10" t="s">
        <v>19</v>
      </c>
      <c r="D50" s="7">
        <v>346</v>
      </c>
      <c r="E50" s="8">
        <f t="shared" si="10"/>
        <v>41.52</v>
      </c>
      <c r="F50" s="9">
        <v>80.6</v>
      </c>
      <c r="G50" s="22">
        <v>16.5</v>
      </c>
      <c r="H50" s="12">
        <f t="shared" si="11"/>
        <v>97.1</v>
      </c>
      <c r="I50" s="8">
        <f t="shared" si="12"/>
        <v>80.9166666666667</v>
      </c>
      <c r="J50" s="8">
        <f t="shared" si="13"/>
        <v>32.3666666666667</v>
      </c>
      <c r="K50" s="8">
        <f t="shared" si="14"/>
        <v>73.8866666666667</v>
      </c>
      <c r="L50" s="7">
        <v>7</v>
      </c>
      <c r="M50" s="30"/>
    </row>
    <row r="51" customHeight="1" spans="1:13">
      <c r="A51" s="11" t="s">
        <v>96</v>
      </c>
      <c r="B51" s="11" t="s">
        <v>97</v>
      </c>
      <c r="C51" s="10" t="s">
        <v>19</v>
      </c>
      <c r="D51" s="7">
        <v>335</v>
      </c>
      <c r="E51" s="8">
        <f t="shared" si="10"/>
        <v>40.2</v>
      </c>
      <c r="F51" s="9">
        <v>83.8</v>
      </c>
      <c r="G51" s="22">
        <v>16</v>
      </c>
      <c r="H51" s="12">
        <f t="shared" si="11"/>
        <v>99.8</v>
      </c>
      <c r="I51" s="8">
        <f t="shared" si="12"/>
        <v>83.1666666666667</v>
      </c>
      <c r="J51" s="8">
        <f t="shared" si="13"/>
        <v>33.2666666666667</v>
      </c>
      <c r="K51" s="8">
        <f t="shared" si="14"/>
        <v>73.4666666666667</v>
      </c>
      <c r="L51" s="7">
        <v>8</v>
      </c>
      <c r="M51" s="4"/>
    </row>
    <row r="52" customHeight="1" spans="1:13">
      <c r="A52" s="11" t="s">
        <v>98</v>
      </c>
      <c r="B52" s="11" t="s">
        <v>99</v>
      </c>
      <c r="C52" s="10" t="s">
        <v>19</v>
      </c>
      <c r="D52" s="7">
        <v>336</v>
      </c>
      <c r="E52" s="8">
        <f t="shared" si="10"/>
        <v>40.32</v>
      </c>
      <c r="F52" s="9">
        <v>82.6</v>
      </c>
      <c r="G52" s="22">
        <v>16</v>
      </c>
      <c r="H52" s="12">
        <f t="shared" si="11"/>
        <v>98.6</v>
      </c>
      <c r="I52" s="8">
        <f t="shared" si="12"/>
        <v>82.1666666666667</v>
      </c>
      <c r="J52" s="8">
        <f t="shared" si="13"/>
        <v>32.8666666666667</v>
      </c>
      <c r="K52" s="8">
        <f t="shared" si="14"/>
        <v>73.1866666666667</v>
      </c>
      <c r="L52" s="7">
        <v>9</v>
      </c>
      <c r="M52" s="28"/>
    </row>
    <row r="53" customHeight="1" spans="1:13">
      <c r="A53" s="18" t="s">
        <v>100</v>
      </c>
      <c r="B53" s="11" t="s">
        <v>101</v>
      </c>
      <c r="C53" s="18" t="s">
        <v>19</v>
      </c>
      <c r="D53" s="7">
        <v>335</v>
      </c>
      <c r="E53" s="8">
        <f t="shared" si="10"/>
        <v>40.2</v>
      </c>
      <c r="F53" s="9">
        <v>78.8</v>
      </c>
      <c r="G53" s="22">
        <v>15.5</v>
      </c>
      <c r="H53" s="12">
        <f t="shared" si="11"/>
        <v>94.3</v>
      </c>
      <c r="I53" s="8">
        <f t="shared" si="12"/>
        <v>78.5833333333333</v>
      </c>
      <c r="J53" s="8">
        <f t="shared" si="13"/>
        <v>31.4333333333333</v>
      </c>
      <c r="K53" s="8">
        <f t="shared" si="14"/>
        <v>71.6333333333333</v>
      </c>
      <c r="L53" s="7">
        <v>10</v>
      </c>
      <c r="M53" s="30"/>
    </row>
    <row r="54" customHeight="1" spans="1:13">
      <c r="A54" s="13" t="s">
        <v>48</v>
      </c>
      <c r="B54" s="13" t="s">
        <v>49</v>
      </c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</row>
    <row r="55" customHeight="1" spans="1:13">
      <c r="A55" s="13" t="s">
        <v>50</v>
      </c>
      <c r="B55" s="13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</row>
    <row r="56" ht="21" customHeight="1" spans="1:13">
      <c r="A56" s="1" t="s">
        <v>102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customHeight="1" spans="1:13">
      <c r="A57" s="2" t="s">
        <v>1</v>
      </c>
      <c r="B57" s="2" t="s">
        <v>2</v>
      </c>
      <c r="C57" s="2" t="s">
        <v>3</v>
      </c>
      <c r="D57" s="2" t="s">
        <v>4</v>
      </c>
      <c r="E57" s="3" t="s">
        <v>5</v>
      </c>
      <c r="F57" s="4" t="s">
        <v>6</v>
      </c>
      <c r="G57" s="4"/>
      <c r="H57" s="4"/>
      <c r="I57" s="4"/>
      <c r="J57" s="3" t="s">
        <v>7</v>
      </c>
      <c r="K57" s="3" t="s">
        <v>8</v>
      </c>
      <c r="L57" s="2" t="s">
        <v>9</v>
      </c>
      <c r="M57" s="2" t="s">
        <v>10</v>
      </c>
    </row>
    <row r="58" ht="46" customHeight="1" spans="1:13">
      <c r="A58" s="2"/>
      <c r="B58" s="2"/>
      <c r="C58" s="2"/>
      <c r="D58" s="2"/>
      <c r="E58" s="3"/>
      <c r="F58" s="4" t="s">
        <v>11</v>
      </c>
      <c r="G58" s="2" t="s">
        <v>12</v>
      </c>
      <c r="H58" s="4" t="s">
        <v>13</v>
      </c>
      <c r="I58" s="3" t="s">
        <v>14</v>
      </c>
      <c r="J58" s="3"/>
      <c r="K58" s="27" t="s">
        <v>15</v>
      </c>
      <c r="L58" s="2"/>
      <c r="M58" s="2"/>
    </row>
    <row r="59" ht="19" customHeight="1" spans="1:13">
      <c r="A59" s="5" t="s">
        <v>103</v>
      </c>
      <c r="B59" s="6"/>
      <c r="C59" s="5"/>
      <c r="D59" s="7"/>
      <c r="E59" s="26"/>
      <c r="F59" s="18"/>
      <c r="G59" s="18"/>
      <c r="H59" s="12"/>
      <c r="I59" s="8"/>
      <c r="J59" s="8"/>
      <c r="K59" s="8"/>
      <c r="L59" s="18"/>
      <c r="M59" s="18"/>
    </row>
    <row r="60" customHeight="1" spans="1:13">
      <c r="A60" s="10" t="s">
        <v>104</v>
      </c>
      <c r="B60" s="11" t="s">
        <v>105</v>
      </c>
      <c r="C60" s="10" t="s">
        <v>19</v>
      </c>
      <c r="D60" s="7">
        <v>332</v>
      </c>
      <c r="E60" s="15">
        <f t="shared" ref="E60:E70" si="15">D60/5*60%</f>
        <v>39.84</v>
      </c>
      <c r="F60" s="17">
        <v>77.4</v>
      </c>
      <c r="G60" s="17">
        <v>16</v>
      </c>
      <c r="H60" s="12">
        <f t="shared" ref="H60:H70" si="16">F60+G60</f>
        <v>93.4</v>
      </c>
      <c r="I60" s="8">
        <f t="shared" ref="I60:I70" si="17">H60/1.2</f>
        <v>77.8333333333333</v>
      </c>
      <c r="J60" s="8">
        <f t="shared" ref="J60:J70" si="18">I60*40%</f>
        <v>31.1333333333333</v>
      </c>
      <c r="K60" s="8">
        <f t="shared" ref="K60:K70" si="19">E60+J60</f>
        <v>70.9733333333333</v>
      </c>
      <c r="L60" s="17">
        <v>1</v>
      </c>
      <c r="M60" s="17"/>
    </row>
    <row r="61" customHeight="1" spans="1:13">
      <c r="A61" s="10" t="s">
        <v>106</v>
      </c>
      <c r="B61" s="11" t="s">
        <v>107</v>
      </c>
      <c r="C61" s="10" t="s">
        <v>19</v>
      </c>
      <c r="D61" s="7">
        <v>280</v>
      </c>
      <c r="E61" s="15">
        <f t="shared" si="15"/>
        <v>33.6</v>
      </c>
      <c r="F61" s="17">
        <v>87.6</v>
      </c>
      <c r="G61" s="17">
        <v>17</v>
      </c>
      <c r="H61" s="12">
        <f t="shared" si="16"/>
        <v>104.6</v>
      </c>
      <c r="I61" s="8">
        <f t="shared" si="17"/>
        <v>87.1666666666667</v>
      </c>
      <c r="J61" s="8">
        <f t="shared" si="18"/>
        <v>34.8666666666667</v>
      </c>
      <c r="K61" s="8">
        <f t="shared" si="19"/>
        <v>68.4666666666667</v>
      </c>
      <c r="L61" s="17">
        <v>2</v>
      </c>
      <c r="M61" s="17"/>
    </row>
    <row r="62" customHeight="1" spans="1:13">
      <c r="A62" s="10" t="s">
        <v>108</v>
      </c>
      <c r="B62" s="11" t="s">
        <v>109</v>
      </c>
      <c r="C62" s="10" t="s">
        <v>19</v>
      </c>
      <c r="D62" s="7">
        <v>296</v>
      </c>
      <c r="E62" s="15">
        <f t="shared" si="15"/>
        <v>35.52</v>
      </c>
      <c r="F62" s="17">
        <v>82.6</v>
      </c>
      <c r="G62" s="17">
        <v>16</v>
      </c>
      <c r="H62" s="12">
        <f t="shared" si="16"/>
        <v>98.6</v>
      </c>
      <c r="I62" s="8">
        <f t="shared" si="17"/>
        <v>82.1666666666667</v>
      </c>
      <c r="J62" s="8">
        <f t="shared" si="18"/>
        <v>32.8666666666667</v>
      </c>
      <c r="K62" s="8">
        <f t="shared" si="19"/>
        <v>68.3866666666667</v>
      </c>
      <c r="L62" s="17">
        <v>3</v>
      </c>
      <c r="M62" s="17"/>
    </row>
    <row r="63" customHeight="1" spans="1:13">
      <c r="A63" s="10" t="s">
        <v>110</v>
      </c>
      <c r="B63" s="11" t="s">
        <v>111</v>
      </c>
      <c r="C63" s="10" t="s">
        <v>19</v>
      </c>
      <c r="D63" s="7">
        <v>290</v>
      </c>
      <c r="E63" s="15">
        <f t="shared" si="15"/>
        <v>34.8</v>
      </c>
      <c r="F63" s="17">
        <v>84</v>
      </c>
      <c r="G63" s="17">
        <v>16</v>
      </c>
      <c r="H63" s="12">
        <f t="shared" si="16"/>
        <v>100</v>
      </c>
      <c r="I63" s="8">
        <f t="shared" si="17"/>
        <v>83.3333333333333</v>
      </c>
      <c r="J63" s="8">
        <f t="shared" si="18"/>
        <v>33.3333333333333</v>
      </c>
      <c r="K63" s="8">
        <f t="shared" si="19"/>
        <v>68.1333333333333</v>
      </c>
      <c r="L63" s="17">
        <v>4</v>
      </c>
      <c r="M63" s="17"/>
    </row>
    <row r="64" customHeight="1" spans="1:13">
      <c r="A64" s="10" t="s">
        <v>112</v>
      </c>
      <c r="B64" s="11" t="s">
        <v>113</v>
      </c>
      <c r="C64" s="10" t="s">
        <v>19</v>
      </c>
      <c r="D64" s="7">
        <v>276</v>
      </c>
      <c r="E64" s="15">
        <f t="shared" si="15"/>
        <v>33.12</v>
      </c>
      <c r="F64" s="17">
        <v>83</v>
      </c>
      <c r="G64" s="17">
        <v>14</v>
      </c>
      <c r="H64" s="12">
        <f t="shared" si="16"/>
        <v>97</v>
      </c>
      <c r="I64" s="8">
        <f t="shared" si="17"/>
        <v>80.8333333333333</v>
      </c>
      <c r="J64" s="8">
        <f t="shared" si="18"/>
        <v>32.3333333333333</v>
      </c>
      <c r="K64" s="8">
        <f t="shared" si="19"/>
        <v>65.4533333333333</v>
      </c>
      <c r="L64" s="17">
        <v>5</v>
      </c>
      <c r="M64" s="17"/>
    </row>
    <row r="65" customHeight="1" spans="1:13">
      <c r="A65" s="10" t="s">
        <v>114</v>
      </c>
      <c r="B65" s="11" t="s">
        <v>115</v>
      </c>
      <c r="C65" s="10" t="s">
        <v>19</v>
      </c>
      <c r="D65" s="7">
        <v>262</v>
      </c>
      <c r="E65" s="15">
        <f t="shared" si="15"/>
        <v>31.44</v>
      </c>
      <c r="F65" s="17">
        <v>83.6</v>
      </c>
      <c r="G65" s="17">
        <v>15</v>
      </c>
      <c r="H65" s="12">
        <f t="shared" si="16"/>
        <v>98.6</v>
      </c>
      <c r="I65" s="8">
        <f t="shared" si="17"/>
        <v>82.1666666666667</v>
      </c>
      <c r="J65" s="8">
        <f t="shared" si="18"/>
        <v>32.8666666666667</v>
      </c>
      <c r="K65" s="8">
        <f t="shared" si="19"/>
        <v>64.3066666666667</v>
      </c>
      <c r="L65" s="17">
        <v>6</v>
      </c>
      <c r="M65" s="17"/>
    </row>
    <row r="66" customHeight="1" spans="1:13">
      <c r="A66" s="10" t="s">
        <v>116</v>
      </c>
      <c r="B66" s="11" t="s">
        <v>117</v>
      </c>
      <c r="C66" s="10" t="s">
        <v>19</v>
      </c>
      <c r="D66" s="7">
        <v>252</v>
      </c>
      <c r="E66" s="15">
        <f t="shared" si="15"/>
        <v>30.24</v>
      </c>
      <c r="F66" s="17">
        <v>85.2</v>
      </c>
      <c r="G66" s="17">
        <v>15</v>
      </c>
      <c r="H66" s="12">
        <f t="shared" si="16"/>
        <v>100.2</v>
      </c>
      <c r="I66" s="8">
        <f t="shared" si="17"/>
        <v>83.5</v>
      </c>
      <c r="J66" s="8">
        <f t="shared" si="18"/>
        <v>33.4</v>
      </c>
      <c r="K66" s="8">
        <f t="shared" si="19"/>
        <v>63.64</v>
      </c>
      <c r="L66" s="17">
        <v>7</v>
      </c>
      <c r="M66" s="17"/>
    </row>
    <row r="67" customHeight="1" spans="1:13">
      <c r="A67" s="10" t="s">
        <v>118</v>
      </c>
      <c r="B67" s="11" t="s">
        <v>119</v>
      </c>
      <c r="C67" s="10" t="s">
        <v>19</v>
      </c>
      <c r="D67" s="7">
        <v>278</v>
      </c>
      <c r="E67" s="15">
        <f t="shared" si="15"/>
        <v>33.36</v>
      </c>
      <c r="F67" s="17">
        <v>76.6</v>
      </c>
      <c r="G67" s="17">
        <v>14</v>
      </c>
      <c r="H67" s="12">
        <f t="shared" si="16"/>
        <v>90.6</v>
      </c>
      <c r="I67" s="8">
        <f t="shared" si="17"/>
        <v>75.5</v>
      </c>
      <c r="J67" s="8">
        <f t="shared" si="18"/>
        <v>30.2</v>
      </c>
      <c r="K67" s="8">
        <f t="shared" si="19"/>
        <v>63.56</v>
      </c>
      <c r="L67" s="17">
        <v>8</v>
      </c>
      <c r="M67" s="17"/>
    </row>
    <row r="68" customHeight="1" spans="1:13">
      <c r="A68" s="10" t="s">
        <v>120</v>
      </c>
      <c r="B68" s="11" t="s">
        <v>121</v>
      </c>
      <c r="C68" s="10" t="s">
        <v>76</v>
      </c>
      <c r="D68" s="7">
        <v>271</v>
      </c>
      <c r="E68" s="15">
        <f t="shared" si="15"/>
        <v>32.52</v>
      </c>
      <c r="F68" s="17">
        <v>71.6</v>
      </c>
      <c r="G68" s="17">
        <v>14</v>
      </c>
      <c r="H68" s="12">
        <f t="shared" si="16"/>
        <v>85.6</v>
      </c>
      <c r="I68" s="8">
        <f t="shared" si="17"/>
        <v>71.3333333333333</v>
      </c>
      <c r="J68" s="8">
        <f t="shared" si="18"/>
        <v>28.5333333333333</v>
      </c>
      <c r="K68" s="8">
        <f t="shared" si="19"/>
        <v>61.0533333333333</v>
      </c>
      <c r="L68" s="17">
        <v>9</v>
      </c>
      <c r="M68" s="36" t="s">
        <v>122</v>
      </c>
    </row>
    <row r="69" customHeight="1" spans="1:13">
      <c r="A69" s="10" t="s">
        <v>123</v>
      </c>
      <c r="B69" s="11" t="s">
        <v>124</v>
      </c>
      <c r="C69" s="10" t="s">
        <v>19</v>
      </c>
      <c r="D69" s="7">
        <v>262</v>
      </c>
      <c r="E69" s="15">
        <f t="shared" si="15"/>
        <v>31.44</v>
      </c>
      <c r="F69" s="17">
        <v>74.2</v>
      </c>
      <c r="G69" s="17">
        <v>12</v>
      </c>
      <c r="H69" s="12">
        <f t="shared" si="16"/>
        <v>86.2</v>
      </c>
      <c r="I69" s="8">
        <f t="shared" si="17"/>
        <v>71.8333333333333</v>
      </c>
      <c r="J69" s="8">
        <f t="shared" si="18"/>
        <v>28.7333333333333</v>
      </c>
      <c r="K69" s="8">
        <f t="shared" si="19"/>
        <v>60.1733333333333</v>
      </c>
      <c r="L69" s="17">
        <v>10</v>
      </c>
      <c r="M69" s="17"/>
    </row>
    <row r="70" customHeight="1" spans="1:13">
      <c r="A70" s="10" t="s">
        <v>125</v>
      </c>
      <c r="B70" s="11" t="s">
        <v>126</v>
      </c>
      <c r="C70" s="10" t="s">
        <v>19</v>
      </c>
      <c r="D70" s="7">
        <v>254</v>
      </c>
      <c r="E70" s="15">
        <f t="shared" si="15"/>
        <v>30.48</v>
      </c>
      <c r="F70" s="17">
        <v>71.2</v>
      </c>
      <c r="G70" s="17">
        <v>14</v>
      </c>
      <c r="H70" s="12">
        <f t="shared" si="16"/>
        <v>85.2</v>
      </c>
      <c r="I70" s="8">
        <f t="shared" si="17"/>
        <v>71</v>
      </c>
      <c r="J70" s="8">
        <f t="shared" si="18"/>
        <v>28.4</v>
      </c>
      <c r="K70" s="8">
        <f t="shared" si="19"/>
        <v>58.88</v>
      </c>
      <c r="L70" s="17">
        <v>11</v>
      </c>
      <c r="M70" s="17"/>
    </row>
    <row r="71" customHeight="1" spans="1:13">
      <c r="A71" s="31" t="s">
        <v>127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customHeight="1" spans="1:13">
      <c r="A72" s="32" t="s">
        <v>128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customHeight="1" spans="1:1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ht="22" customHeight="1" spans="1:13">
      <c r="A74" s="33" t="s">
        <v>129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customHeight="1" spans="1:13">
      <c r="A75" s="2" t="s">
        <v>1</v>
      </c>
      <c r="B75" s="2" t="s">
        <v>2</v>
      </c>
      <c r="C75" s="2" t="s">
        <v>3</v>
      </c>
      <c r="D75" s="2" t="s">
        <v>4</v>
      </c>
      <c r="E75" s="3" t="s">
        <v>5</v>
      </c>
      <c r="F75" s="4" t="s">
        <v>6</v>
      </c>
      <c r="G75" s="4"/>
      <c r="H75" s="4"/>
      <c r="I75" s="4"/>
      <c r="J75" s="3" t="s">
        <v>7</v>
      </c>
      <c r="K75" s="3" t="s">
        <v>8</v>
      </c>
      <c r="L75" s="2" t="s">
        <v>9</v>
      </c>
      <c r="M75" s="2" t="s">
        <v>10</v>
      </c>
    </row>
    <row r="76" ht="51" customHeight="1" spans="1:13">
      <c r="A76" s="2"/>
      <c r="B76" s="2"/>
      <c r="C76" s="2"/>
      <c r="D76" s="2"/>
      <c r="E76" s="3"/>
      <c r="F76" s="4" t="s">
        <v>11</v>
      </c>
      <c r="G76" s="2" t="s">
        <v>12</v>
      </c>
      <c r="H76" s="4" t="s">
        <v>13</v>
      </c>
      <c r="I76" s="3" t="s">
        <v>14</v>
      </c>
      <c r="J76" s="3"/>
      <c r="K76" s="27" t="s">
        <v>15</v>
      </c>
      <c r="L76" s="2"/>
      <c r="M76" s="2"/>
    </row>
    <row r="77" customHeight="1" spans="1:13">
      <c r="A77" s="5" t="s">
        <v>52</v>
      </c>
      <c r="B77" s="6"/>
      <c r="C77" s="5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customHeight="1" spans="1:13">
      <c r="A78" s="35" t="s">
        <v>130</v>
      </c>
      <c r="B78" s="19" t="s">
        <v>131</v>
      </c>
      <c r="C78" s="18" t="s">
        <v>19</v>
      </c>
      <c r="D78" s="24">
        <v>363</v>
      </c>
      <c r="E78" s="8">
        <f t="shared" ref="E78:E86" si="20">D78/5*60%</f>
        <v>43.56</v>
      </c>
      <c r="F78" s="7">
        <v>87.4</v>
      </c>
      <c r="G78" s="7">
        <v>15</v>
      </c>
      <c r="H78" s="7">
        <f t="shared" ref="H78:H86" si="21">F78+G78</f>
        <v>102.4</v>
      </c>
      <c r="I78" s="8">
        <f t="shared" ref="I78:I86" si="22">H78/1.2</f>
        <v>85.3333333333333</v>
      </c>
      <c r="J78" s="8">
        <f t="shared" ref="J78:J86" si="23">I78*0.4</f>
        <v>34.1333333333333</v>
      </c>
      <c r="K78" s="8">
        <f t="shared" ref="K78:K86" si="24">E78+J78</f>
        <v>77.6933333333333</v>
      </c>
      <c r="L78" s="7">
        <v>1</v>
      </c>
      <c r="M78" s="7"/>
    </row>
    <row r="79" customHeight="1" spans="1:13">
      <c r="A79" s="35" t="s">
        <v>132</v>
      </c>
      <c r="B79" s="19" t="s">
        <v>133</v>
      </c>
      <c r="C79" s="18" t="s">
        <v>76</v>
      </c>
      <c r="D79" s="24">
        <v>356</v>
      </c>
      <c r="E79" s="8">
        <f t="shared" si="20"/>
        <v>42.72</v>
      </c>
      <c r="F79" s="7">
        <v>86.2</v>
      </c>
      <c r="G79" s="7">
        <v>18</v>
      </c>
      <c r="H79" s="7">
        <f t="shared" si="21"/>
        <v>104.2</v>
      </c>
      <c r="I79" s="8">
        <f t="shared" si="22"/>
        <v>86.8333333333333</v>
      </c>
      <c r="J79" s="8">
        <f t="shared" si="23"/>
        <v>34.7333333333333</v>
      </c>
      <c r="K79" s="8">
        <f t="shared" si="24"/>
        <v>77.4533333333333</v>
      </c>
      <c r="L79" s="7">
        <v>2</v>
      </c>
      <c r="M79" s="18"/>
    </row>
    <row r="80" customHeight="1" spans="1:13">
      <c r="A80" s="18" t="s">
        <v>134</v>
      </c>
      <c r="B80" s="19" t="s">
        <v>135</v>
      </c>
      <c r="C80" s="18" t="s">
        <v>19</v>
      </c>
      <c r="D80" s="7">
        <v>348</v>
      </c>
      <c r="E80" s="8">
        <f t="shared" si="20"/>
        <v>41.76</v>
      </c>
      <c r="F80" s="7">
        <v>87.2</v>
      </c>
      <c r="G80" s="7">
        <v>16</v>
      </c>
      <c r="H80" s="7">
        <f t="shared" si="21"/>
        <v>103.2</v>
      </c>
      <c r="I80" s="8">
        <f t="shared" si="22"/>
        <v>86</v>
      </c>
      <c r="J80" s="8">
        <f t="shared" si="23"/>
        <v>34.4</v>
      </c>
      <c r="K80" s="8">
        <f t="shared" si="24"/>
        <v>76.16</v>
      </c>
      <c r="L80" s="7">
        <v>3</v>
      </c>
      <c r="M80" s="18"/>
    </row>
    <row r="81" customHeight="1" spans="1:13">
      <c r="A81" s="19" t="s">
        <v>136</v>
      </c>
      <c r="B81" s="19" t="s">
        <v>137</v>
      </c>
      <c r="C81" s="18" t="s">
        <v>19</v>
      </c>
      <c r="D81" s="19">
        <v>351</v>
      </c>
      <c r="E81" s="8">
        <f t="shared" si="20"/>
        <v>42.12</v>
      </c>
      <c r="F81" s="7">
        <v>84.4</v>
      </c>
      <c r="G81" s="7">
        <v>13</v>
      </c>
      <c r="H81" s="7">
        <f t="shared" si="21"/>
        <v>97.4</v>
      </c>
      <c r="I81" s="8">
        <f t="shared" si="22"/>
        <v>81.1666666666667</v>
      </c>
      <c r="J81" s="8">
        <f t="shared" si="23"/>
        <v>32.4666666666667</v>
      </c>
      <c r="K81" s="8">
        <f t="shared" si="24"/>
        <v>74.5866666666667</v>
      </c>
      <c r="L81" s="7">
        <v>4</v>
      </c>
      <c r="M81" s="18"/>
    </row>
    <row r="82" customHeight="1" spans="1:13">
      <c r="A82" s="19" t="s">
        <v>138</v>
      </c>
      <c r="B82" s="19" t="s">
        <v>139</v>
      </c>
      <c r="C82" s="18" t="s">
        <v>19</v>
      </c>
      <c r="D82" s="19" t="s">
        <v>140</v>
      </c>
      <c r="E82" s="8">
        <f t="shared" si="20"/>
        <v>41.04</v>
      </c>
      <c r="F82" s="7">
        <v>85.6</v>
      </c>
      <c r="G82" s="7">
        <v>14</v>
      </c>
      <c r="H82" s="7">
        <f t="shared" si="21"/>
        <v>99.6</v>
      </c>
      <c r="I82" s="8">
        <f t="shared" si="22"/>
        <v>83</v>
      </c>
      <c r="J82" s="8">
        <f t="shared" si="23"/>
        <v>33.2</v>
      </c>
      <c r="K82" s="8">
        <f t="shared" si="24"/>
        <v>74.24</v>
      </c>
      <c r="L82" s="7">
        <v>5</v>
      </c>
      <c r="M82" s="18"/>
    </row>
    <row r="83" customHeight="1" spans="1:13">
      <c r="A83" s="19" t="s">
        <v>141</v>
      </c>
      <c r="B83" s="19" t="s">
        <v>142</v>
      </c>
      <c r="C83" s="18" t="s">
        <v>19</v>
      </c>
      <c r="D83" s="19" t="s">
        <v>143</v>
      </c>
      <c r="E83" s="8">
        <f t="shared" si="20"/>
        <v>41.16</v>
      </c>
      <c r="F83" s="7">
        <v>84.2</v>
      </c>
      <c r="G83" s="7">
        <v>15</v>
      </c>
      <c r="H83" s="7">
        <f t="shared" si="21"/>
        <v>99.2</v>
      </c>
      <c r="I83" s="8">
        <f t="shared" si="22"/>
        <v>82.6666666666667</v>
      </c>
      <c r="J83" s="8">
        <f t="shared" si="23"/>
        <v>33.0666666666667</v>
      </c>
      <c r="K83" s="8">
        <f t="shared" si="24"/>
        <v>74.2266666666667</v>
      </c>
      <c r="L83" s="7">
        <v>6</v>
      </c>
      <c r="M83" s="18"/>
    </row>
    <row r="84" customHeight="1" spans="1:13">
      <c r="A84" s="35" t="s">
        <v>144</v>
      </c>
      <c r="B84" s="19" t="s">
        <v>145</v>
      </c>
      <c r="C84" s="18" t="s">
        <v>19</v>
      </c>
      <c r="D84" s="24">
        <v>336</v>
      </c>
      <c r="E84" s="8">
        <f t="shared" si="20"/>
        <v>40.32</v>
      </c>
      <c r="F84" s="7">
        <v>82.4</v>
      </c>
      <c r="G84" s="7">
        <v>19</v>
      </c>
      <c r="H84" s="7">
        <f t="shared" si="21"/>
        <v>101.4</v>
      </c>
      <c r="I84" s="8">
        <f t="shared" si="22"/>
        <v>84.5</v>
      </c>
      <c r="J84" s="8">
        <f t="shared" si="23"/>
        <v>33.8</v>
      </c>
      <c r="K84" s="8">
        <f t="shared" si="24"/>
        <v>74.12</v>
      </c>
      <c r="L84" s="7">
        <v>7</v>
      </c>
      <c r="M84" s="18"/>
    </row>
    <row r="85" customHeight="1" spans="1:13">
      <c r="A85" s="18" t="s">
        <v>146</v>
      </c>
      <c r="B85" s="19" t="s">
        <v>147</v>
      </c>
      <c r="C85" s="18" t="s">
        <v>19</v>
      </c>
      <c r="D85" s="7">
        <v>339</v>
      </c>
      <c r="E85" s="8">
        <f t="shared" si="20"/>
        <v>40.68</v>
      </c>
      <c r="F85" s="7">
        <v>83.2</v>
      </c>
      <c r="G85" s="7">
        <v>17</v>
      </c>
      <c r="H85" s="7">
        <f t="shared" si="21"/>
        <v>100.2</v>
      </c>
      <c r="I85" s="8">
        <f t="shared" si="22"/>
        <v>83.5</v>
      </c>
      <c r="J85" s="8">
        <f t="shared" si="23"/>
        <v>33.4</v>
      </c>
      <c r="K85" s="8">
        <f t="shared" si="24"/>
        <v>74.08</v>
      </c>
      <c r="L85" s="7">
        <v>8</v>
      </c>
      <c r="M85" s="37"/>
    </row>
    <row r="86" customHeight="1" spans="1:13">
      <c r="A86" s="35" t="s">
        <v>148</v>
      </c>
      <c r="B86" s="19" t="s">
        <v>149</v>
      </c>
      <c r="C86" s="18" t="s">
        <v>19</v>
      </c>
      <c r="D86" s="24">
        <v>341</v>
      </c>
      <c r="E86" s="8">
        <f t="shared" si="20"/>
        <v>40.92</v>
      </c>
      <c r="F86" s="7">
        <v>83.4</v>
      </c>
      <c r="G86" s="7">
        <v>12</v>
      </c>
      <c r="H86" s="7">
        <f t="shared" si="21"/>
        <v>95.4</v>
      </c>
      <c r="I86" s="8">
        <f t="shared" si="22"/>
        <v>79.5</v>
      </c>
      <c r="J86" s="8">
        <f t="shared" si="23"/>
        <v>31.8</v>
      </c>
      <c r="K86" s="8">
        <f t="shared" si="24"/>
        <v>72.72</v>
      </c>
      <c r="L86" s="7">
        <v>9</v>
      </c>
      <c r="M86" s="37"/>
    </row>
    <row r="88" customHeight="1" spans="1:13">
      <c r="A88" s="13" t="s">
        <v>48</v>
      </c>
      <c r="B88" s="13" t="s">
        <v>49</v>
      </c>
      <c r="C88" s="13"/>
      <c r="D88" s="13"/>
      <c r="E88" s="13"/>
      <c r="F88" s="13"/>
      <c r="G88" s="14"/>
      <c r="H88" s="14"/>
      <c r="I88" s="14"/>
      <c r="J88" s="14"/>
      <c r="K88" s="14"/>
      <c r="L88" s="14"/>
      <c r="M88" s="14"/>
    </row>
    <row r="89" customHeight="1" spans="1:13">
      <c r="A89" s="13" t="s">
        <v>50</v>
      </c>
      <c r="B89" s="13"/>
      <c r="C89" s="13"/>
      <c r="D89" s="13"/>
      <c r="E89" s="13"/>
      <c r="F89" s="13"/>
      <c r="G89" s="14"/>
      <c r="H89" s="14"/>
      <c r="I89" s="14"/>
      <c r="J89" s="14"/>
      <c r="K89" s="14"/>
      <c r="L89" s="14"/>
      <c r="M89" s="14"/>
    </row>
  </sheetData>
  <sortState ref="A45:K53">
    <sortCondition ref="K45:K53" descending="1"/>
  </sortState>
  <mergeCells count="58">
    <mergeCell ref="A1:M1"/>
    <mergeCell ref="F2:I2"/>
    <mergeCell ref="A4:B4"/>
    <mergeCell ref="A22:M22"/>
    <mergeCell ref="F23:I23"/>
    <mergeCell ref="A25:B25"/>
    <mergeCell ref="A35:B35"/>
    <mergeCell ref="A40:L40"/>
    <mergeCell ref="F41:I41"/>
    <mergeCell ref="A43:B43"/>
    <mergeCell ref="A56:M56"/>
    <mergeCell ref="F57:I57"/>
    <mergeCell ref="A59:B59"/>
    <mergeCell ref="A71:M71"/>
    <mergeCell ref="A72:M72"/>
    <mergeCell ref="A74:M74"/>
    <mergeCell ref="F75:I75"/>
    <mergeCell ref="A77:B77"/>
    <mergeCell ref="A2:A3"/>
    <mergeCell ref="A23:A24"/>
    <mergeCell ref="A41:A42"/>
    <mergeCell ref="A57:A58"/>
    <mergeCell ref="A75:A76"/>
    <mergeCell ref="B2:B3"/>
    <mergeCell ref="B23:B24"/>
    <mergeCell ref="B41:B42"/>
    <mergeCell ref="B57:B58"/>
    <mergeCell ref="B75:B76"/>
    <mergeCell ref="C2:C3"/>
    <mergeCell ref="C23:C24"/>
    <mergeCell ref="C41:C42"/>
    <mergeCell ref="C57:C58"/>
    <mergeCell ref="C75:C76"/>
    <mergeCell ref="D2:D3"/>
    <mergeCell ref="D23:D24"/>
    <mergeCell ref="D41:D42"/>
    <mergeCell ref="D57:D58"/>
    <mergeCell ref="D75:D76"/>
    <mergeCell ref="E2:E3"/>
    <mergeCell ref="E23:E24"/>
    <mergeCell ref="E41:E42"/>
    <mergeCell ref="E57:E58"/>
    <mergeCell ref="E75:E76"/>
    <mergeCell ref="J2:J3"/>
    <mergeCell ref="J23:J24"/>
    <mergeCell ref="J41:J42"/>
    <mergeCell ref="J57:J58"/>
    <mergeCell ref="J75:J76"/>
    <mergeCell ref="L2:L3"/>
    <mergeCell ref="L23:L24"/>
    <mergeCell ref="L41:L42"/>
    <mergeCell ref="L57:L58"/>
    <mergeCell ref="L75:L76"/>
    <mergeCell ref="M2:M3"/>
    <mergeCell ref="M23:M24"/>
    <mergeCell ref="M41:M42"/>
    <mergeCell ref="M57:M58"/>
    <mergeCell ref="M75:M76"/>
  </mergeCells>
  <pageMargins left="0.75" right="0.75" top="1" bottom="1" header="0.511805555555556" footer="0.511805555555556"/>
  <pageSetup paperSize="9" scale="105" orientation="landscape"/>
  <headerFooter/>
  <rowBreaks count="4" manualBreakCount="4">
    <brk id="21" max="16383" man="1"/>
    <brk id="39" max="16383" man="1"/>
    <brk id="55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2022-03-29T00:55:00Z</dcterms:created>
  <dcterms:modified xsi:type="dcterms:W3CDTF">2022-04-01T08:54:42Z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F278DF0ED7F0435BA30F926BFCD4FCA4</vt:lpwstr>
  </property>
</Properties>
</file>